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9200" windowHeight="7185" tabRatio="885" activeTab="0"/>
  </bookViews>
  <sheets>
    <sheet name="CFG" sheetId="5" r:id="rId1"/>
  </sheets>
  <definedNames/>
  <calcPr calcId="162913"/>
  <extLst/>
</workbook>
</file>

<file path=xl/sharedStrings.xml><?xml version="1.0" encoding="utf-8"?>
<sst xmlns="http://schemas.openxmlformats.org/spreadsheetml/2006/main" count="48" uniqueCount="48">
  <si>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</si>
  <si>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</si>
  <si>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</si>
  <si>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</si>
  <si>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</si>
  <si>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</si>
  <si>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</si>
  <si>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</si>
  <si>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</si>
  <si>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</si>
  <si>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Otros Servicios Generales</t>
  </si>
  <si>
    <t>Total del Gasto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</si>
  <si>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</si>
  <si>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</si>
  <si>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</si>
  <si>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</si>
  <si>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</si>
  <si>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</si>
  <si>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</si>
  <si>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</si>
  <si>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</si>
  <si>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</si>
  <si>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</si>
  <si>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</si>
  <si>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</si>
  <si>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</si>
  <si>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</si>
  <si>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</si>
  <si>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</si>
  <si>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</si>
  <si>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</si>
  <si>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</si>
  <si>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</si>
  <si>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</si>
  <si>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</si>
  <si>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</si>
  <si>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</si>
  <si>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</si>
  <si>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</si>
  <si>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</si>
  <si>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</si>
  <si>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</si>
  <si>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</si>
  <si>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 xml:space="preserve">PRESIDENTA MUNICIPAL                                                                                                 </t>
  </si>
  <si>
    <t xml:space="preserve">TESORERA MUNICIPAL               </t>
  </si>
  <si>
    <t>MTRA. ALEJANDRA GUTIÉRREZ CAMPOS</t>
  </si>
  <si>
    <t>C.P. GRACIELA RODRÍGUEZ FLORES</t>
  </si>
  <si>
    <t>Municipio de León, Guanajuato
Estado Analítico del Ejercicio del Presupuesto de Egresos
Clasificación Funcional (Finalidad y Función)
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</si>
</sst>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8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29">
    <xf numFmtId="0" fontId="0" fillId="0" borderId="0" xfId="0"/>
    <xf numFmtId="0" fontId="0" fillId="0" borderId="0" xfId="0" applyProtection="1">
      <protection locked="0"/>
    </xf>
    <xf numFmtId="4" fontId="6" fillId="2" borderId="1" xfId="28" applyNumberFormat="1" applyFont="1" applyFill="1" applyBorder="1" applyAlignment="1">
      <alignment horizontal="center" vertical="center" wrapText="1"/>
      <protection/>
    </xf>
    <xf numFmtId="0" fontId="6" fillId="2" borderId="1" xfId="28" applyFont="1" applyFill="1" applyBorder="1" applyAlignment="1">
      <alignment horizontal="center" vertical="center" wrapText="1"/>
      <protection/>
    </xf>
    <xf numFmtId="4" fontId="2" fillId="0" borderId="2" xfId="0" applyNumberFormat="1" applyFont="1" applyBorder="1" applyProtection="1">
      <protection locked="0"/>
    </xf>
    <xf numFmtId="0" fontId="6" fillId="0" borderId="3" xfId="0" applyFont="1" applyBorder="1" applyAlignment="1">
      <alignment horizontal="left" vertical="center"/>
    </xf>
    <xf numFmtId="0" fontId="6" fillId="2" borderId="4" xfId="28" applyFont="1" applyFill="1" applyBorder="1" applyAlignment="1" applyProtection="1">
      <alignment horizontal="centerContinuous" vertical="center" wrapText="1"/>
      <protection locked="0"/>
    </xf>
    <xf numFmtId="0" fontId="6" fillId="2" borderId="5" xfId="28" applyFont="1" applyFill="1" applyBorder="1" applyAlignment="1" applyProtection="1">
      <alignment horizontal="centerContinuous" vertical="center" wrapText="1"/>
      <protection locked="0"/>
    </xf>
    <xf numFmtId="0" fontId="6" fillId="2" borderId="6" xfId="28" applyFont="1" applyFill="1" applyBorder="1" applyAlignment="1" applyProtection="1">
      <alignment horizontal="centerContinuous" vertical="center" wrapText="1"/>
      <protection locked="0"/>
    </xf>
    <xf numFmtId="3" fontId="2" fillId="0" borderId="7" xfId="0" applyNumberFormat="1" applyFont="1" applyBorder="1" applyProtection="1">
      <protection locked="0"/>
    </xf>
    <xf numFmtId="3" fontId="6" fillId="0" borderId="7" xfId="0" applyNumberFormat="1" applyFont="1" applyBorder="1" applyProtection="1">
      <protection locked="0"/>
    </xf>
    <xf numFmtId="165" fontId="6" fillId="0" borderId="8" xfId="21" applyNumberFormat="1" applyFont="1" applyBorder="1" applyAlignment="1" applyProtection="1">
      <alignment horizontal="center" vertical="top" wrapText="1"/>
      <protection locked="0"/>
    </xf>
    <xf numFmtId="165" fontId="6" fillId="0" borderId="0" xfId="21" applyNumberFormat="1" applyFont="1" applyBorder="1" applyAlignment="1" applyProtection="1">
      <alignment horizontal="center" vertical="top" wrapText="1"/>
      <protection locked="0"/>
    </xf>
    <xf numFmtId="3" fontId="6" fillId="0" borderId="1" xfId="0" applyNumberFormat="1" applyFont="1" applyBorder="1" applyProtection="1">
      <protection locked="0"/>
    </xf>
    <xf numFmtId="0" fontId="0" fillId="0" borderId="0" xfId="0" applyFont="1" applyProtection="1">
      <protection locked="0"/>
    </xf>
    <xf numFmtId="0" fontId="6" fillId="2" borderId="2" xfId="28" applyFont="1" applyFill="1" applyBorder="1" applyAlignment="1">
      <alignment horizontal="center" vertical="center"/>
      <protection/>
    </xf>
    <xf numFmtId="0" fontId="6" fillId="2" borderId="7" xfId="28" applyFont="1" applyFill="1" applyBorder="1" applyAlignment="1">
      <alignment horizontal="center" vertical="center"/>
      <protection/>
    </xf>
    <xf numFmtId="0" fontId="6" fillId="2" borderId="9" xfId="28" applyFont="1" applyFill="1" applyBorder="1" applyAlignment="1">
      <alignment horizontal="center" vertical="center"/>
      <protection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left" wrapText="1" indent="1"/>
    </xf>
    <xf numFmtId="0" fontId="2" fillId="0" borderId="3" xfId="0" applyFont="1" applyBorder="1" applyAlignment="1">
      <alignment horizontal="left" wrapText="1"/>
    </xf>
    <xf numFmtId="0" fontId="6" fillId="0" borderId="4" xfId="0" applyFont="1" applyBorder="1" applyAlignment="1" applyProtection="1">
      <alignment horizontal="left"/>
      <protection locked="0"/>
    </xf>
    <xf numFmtId="4" fontId="6" fillId="2" borderId="2" xfId="28" applyNumberFormat="1" applyFont="1" applyFill="1" applyBorder="1" applyAlignment="1">
      <alignment horizontal="center" vertical="center" wrapText="1"/>
      <protection/>
    </xf>
    <xf numFmtId="4" fontId="6" fillId="2" borderId="9" xfId="28" applyNumberFormat="1" applyFont="1" applyFill="1" applyBorder="1" applyAlignment="1">
      <alignment horizontal="center" vertical="center" wrapText="1"/>
      <protection/>
    </xf>
    <xf numFmtId="165" fontId="6" fillId="0" borderId="8" xfId="21" applyNumberFormat="1" applyFont="1" applyBorder="1" applyAlignment="1" applyProtection="1">
      <alignment horizontal="center" vertical="top" wrapText="1"/>
      <protection locked="0"/>
    </xf>
    <xf numFmtId="165" fontId="6" fillId="0" borderId="0" xfId="21" applyNumberFormat="1" applyFont="1" applyBorder="1" applyAlignment="1" applyProtection="1">
      <alignment horizontal="center" vertical="top" wrapText="1"/>
      <protection locked="0"/>
    </xf>
    <xf numFmtId="0" fontId="7" fillId="2" borderId="10" xfId="0" applyFont="1" applyFill="1" applyBorder="1" applyAlignment="1" applyProtection="1">
      <alignment horizontal="center" wrapText="1"/>
      <protection locked="0"/>
    </xf>
    <xf numFmtId="0" fontId="7" fillId="2" borderId="8" xfId="0" applyFont="1" applyFill="1" applyBorder="1" applyAlignment="1" applyProtection="1">
      <alignment horizontal="center" wrapText="1"/>
      <protection locked="0"/>
    </xf>
    <xf numFmtId="0" fontId="7" fillId="2" borderId="11" xfId="0" applyFont="1" applyFill="1" applyBorder="1" applyAlignment="1" applyProtection="1">
      <alignment horizontal="center" wrapText="1"/>
      <protection locked="0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showGridLines="0" tabSelected="1" workbookViewId="0" topLeftCell="A1">
      <selection activeCell="A1" sqref="A1:G1"/>
    </sheetView>
  </sheetViews>
  <sheetFormatPr defaultColWidth="12" defaultRowHeight="11.25"/>
  <cols>
    <col min="1" max="1" width="65.83203125" style="1" customWidth="1"/>
    <col min="2" max="7" width="18.33203125" style="1" customWidth="1"/>
    <col min="8" max="16384" width="12" style="1" customWidth="1"/>
  </cols>
  <sheetData>
    <row r="1" spans="1:7" ht="45" customHeight="1">
      <c r="A1" s="26" t="s">
        <v>47</v>
      </c>
      <c r="B1" s="27"/>
      <c r="C1" s="27"/>
      <c r="D1" s="27"/>
      <c r="E1" s="27"/>
      <c r="F1" s="27"/>
      <c r="G1" s="28"/>
    </row>
    <row r="2" spans="1:7" ht="11.25">
      <c r="A2" s="15"/>
      <c r="B2" s="6" t="s">
        <v>0</v>
      </c>
      <c r="C2" s="7"/>
      <c r="D2" s="7"/>
      <c r="E2" s="7"/>
      <c r="F2" s="8"/>
      <c r="G2" s="22" t="s">
        <v>7</v>
      </c>
    </row>
    <row r="3" spans="1:7" ht="24.95" customHeight="1">
      <c r="A3" s="16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3"/>
    </row>
    <row r="4" spans="1:7" ht="11.25">
      <c r="A4" s="17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ht="11.25">
      <c r="A5" s="18"/>
      <c r="B5" s="4"/>
      <c r="C5" s="4"/>
      <c r="D5" s="4"/>
      <c r="E5" s="4"/>
      <c r="F5" s="4"/>
      <c r="G5" s="4"/>
    </row>
    <row r="6" spans="1:7" ht="11.25">
      <c r="A6" s="5" t="s">
        <v>12</v>
      </c>
      <c r="B6" s="10">
        <v>3570931449.310001</v>
      </c>
      <c r="C6" s="10">
        <f aca="true" t="shared" si="0" ref="C6:G6">SUM(C7:C14)</f>
        <v>59775055.48999998</v>
      </c>
      <c r="D6" s="10">
        <f t="shared" si="0"/>
        <v>3630706504.7999997</v>
      </c>
      <c r="E6" s="10">
        <f t="shared" si="0"/>
        <v>3041211378.920004</v>
      </c>
      <c r="F6" s="10">
        <f t="shared" si="0"/>
        <v>2998235494.9700036</v>
      </c>
      <c r="G6" s="10">
        <f t="shared" si="0"/>
        <v>589495125.8799956</v>
      </c>
    </row>
    <row r="7" spans="1:7" ht="11.25">
      <c r="A7" s="19" t="s">
        <v>13</v>
      </c>
      <c r="B7" s="9">
        <v>24794622.260000005</v>
      </c>
      <c r="C7" s="9">
        <v>-766146.8200000001</v>
      </c>
      <c r="D7" s="9">
        <v>24028475.439999998</v>
      </c>
      <c r="E7" s="9">
        <v>23189420.33999999</v>
      </c>
      <c r="F7" s="9">
        <v>22812769.799999993</v>
      </c>
      <c r="G7" s="9">
        <f>D7-E7</f>
        <v>839055.1000000089</v>
      </c>
    </row>
    <row r="8" spans="1:7" ht="11.25">
      <c r="A8" s="19" t="s">
        <v>14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f aca="true" t="shared" si="1" ref="G8:G14">D8-E8</f>
        <v>0</v>
      </c>
    </row>
    <row r="9" spans="1:7" ht="11.25">
      <c r="A9" s="19" t="s">
        <v>15</v>
      </c>
      <c r="B9" s="9">
        <v>382099121.94</v>
      </c>
      <c r="C9" s="9">
        <v>-69622897.4599999</v>
      </c>
      <c r="D9" s="9">
        <v>312476224.4799997</v>
      </c>
      <c r="E9" s="9">
        <v>259843070.71999988</v>
      </c>
      <c r="F9" s="9">
        <v>257014324.7899998</v>
      </c>
      <c r="G9" s="9">
        <f t="shared" si="1"/>
        <v>52633153.75999984</v>
      </c>
    </row>
    <row r="10" spans="1:7" ht="11.25">
      <c r="A10" s="19" t="s">
        <v>16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f t="shared" si="1"/>
        <v>0</v>
      </c>
    </row>
    <row r="11" spans="1:7" ht="11.25">
      <c r="A11" s="19" t="s">
        <v>17</v>
      </c>
      <c r="B11" s="9">
        <v>367976955.2300001</v>
      </c>
      <c r="C11" s="9">
        <v>7797721.009999992</v>
      </c>
      <c r="D11" s="9">
        <v>375774676.23999983</v>
      </c>
      <c r="E11" s="9">
        <v>325647146.08999985</v>
      </c>
      <c r="F11" s="9">
        <v>320508762.2199998</v>
      </c>
      <c r="G11" s="9">
        <f t="shared" si="1"/>
        <v>50127530.149999976</v>
      </c>
    </row>
    <row r="12" spans="1:7" ht="11.25">
      <c r="A12" s="19" t="s">
        <v>18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f t="shared" si="1"/>
        <v>0</v>
      </c>
    </row>
    <row r="13" spans="1:7" ht="11.25">
      <c r="A13" s="19" t="s">
        <v>19</v>
      </c>
      <c r="B13" s="9">
        <v>2336878147.570001</v>
      </c>
      <c r="C13" s="9">
        <v>95756941.55999985</v>
      </c>
      <c r="D13" s="9">
        <v>2432635089.13</v>
      </c>
      <c r="E13" s="9">
        <v>2116494372.7100036</v>
      </c>
      <c r="F13" s="9">
        <v>2084534903.8500035</v>
      </c>
      <c r="G13" s="9">
        <f t="shared" si="1"/>
        <v>316140716.4199965</v>
      </c>
    </row>
    <row r="14" spans="1:7" ht="11.25">
      <c r="A14" s="19" t="s">
        <v>10</v>
      </c>
      <c r="B14" s="9">
        <v>459182602.3100001</v>
      </c>
      <c r="C14" s="9">
        <v>26609437.200000033</v>
      </c>
      <c r="D14" s="9">
        <v>485792039.5099998</v>
      </c>
      <c r="E14" s="9">
        <v>316037369.06000054</v>
      </c>
      <c r="F14" s="9">
        <v>313364734.3100005</v>
      </c>
      <c r="G14" s="9">
        <f t="shared" si="1"/>
        <v>169754670.44999927</v>
      </c>
    </row>
    <row r="15" spans="1:7" ht="11.25">
      <c r="A15" s="20"/>
      <c r="B15" s="9"/>
      <c r="C15" s="9"/>
      <c r="D15" s="9"/>
      <c r="E15" s="9"/>
      <c r="F15" s="9"/>
      <c r="G15" s="9"/>
    </row>
    <row r="16" spans="1:7" ht="11.25">
      <c r="A16" s="5" t="s">
        <v>20</v>
      </c>
      <c r="B16" s="10">
        <v>2272606953.02</v>
      </c>
      <c r="C16" s="10">
        <f aca="true" t="shared" si="2" ref="C16:G16">SUM(C17:C23)</f>
        <v>1590141622.3399994</v>
      </c>
      <c r="D16" s="10">
        <f t="shared" si="2"/>
        <v>3862748574.850001</v>
      </c>
      <c r="E16" s="10">
        <f t="shared" si="2"/>
        <v>3148209496.099999</v>
      </c>
      <c r="F16" s="10">
        <f t="shared" si="2"/>
        <v>3046259774.2499976</v>
      </c>
      <c r="G16" s="10">
        <f t="shared" si="2"/>
        <v>714539078.7500021</v>
      </c>
    </row>
    <row r="17" spans="1:7" ht="11.25">
      <c r="A17" s="19" t="s">
        <v>21</v>
      </c>
      <c r="B17" s="9">
        <v>640786603.36</v>
      </c>
      <c r="C17" s="9">
        <v>53370755.08000001</v>
      </c>
      <c r="D17" s="9">
        <v>694157358.4400002</v>
      </c>
      <c r="E17" s="9">
        <v>669635060.5300002</v>
      </c>
      <c r="F17" s="9">
        <v>667602903.1300002</v>
      </c>
      <c r="G17" s="9">
        <f>D17-E17</f>
        <v>24522297.909999967</v>
      </c>
    </row>
    <row r="18" spans="1:7" ht="11.25">
      <c r="A18" s="19" t="s">
        <v>22</v>
      </c>
      <c r="B18" s="9">
        <v>1010909555.4</v>
      </c>
      <c r="C18" s="9">
        <v>1356958326.7399998</v>
      </c>
      <c r="D18" s="9">
        <v>2367867881.3300014</v>
      </c>
      <c r="E18" s="9">
        <v>1743780003.119999</v>
      </c>
      <c r="F18" s="9">
        <v>1655629239.7099977</v>
      </c>
      <c r="G18" s="9">
        <f aca="true" t="shared" si="3" ref="G18:G23">D18-E18</f>
        <v>624087878.2100024</v>
      </c>
    </row>
    <row r="19" spans="1:7" ht="11.25">
      <c r="A19" s="19" t="s">
        <v>23</v>
      </c>
      <c r="B19" s="9">
        <v>76649175.17</v>
      </c>
      <c r="C19" s="9">
        <v>38955536.770000026</v>
      </c>
      <c r="D19" s="9">
        <v>115604712.23999995</v>
      </c>
      <c r="E19" s="9">
        <v>86043942.75999999</v>
      </c>
      <c r="F19" s="9">
        <v>85155192.35</v>
      </c>
      <c r="G19" s="9">
        <f t="shared" si="3"/>
        <v>29560769.47999996</v>
      </c>
    </row>
    <row r="20" spans="1:7" ht="11.25">
      <c r="A20" s="19" t="s">
        <v>24</v>
      </c>
      <c r="B20" s="9">
        <v>192620203.42</v>
      </c>
      <c r="C20" s="9">
        <v>65659909.07</v>
      </c>
      <c r="D20" s="9">
        <v>258280112.48999998</v>
      </c>
      <c r="E20" s="9">
        <v>245973516.43999997</v>
      </c>
      <c r="F20" s="9">
        <v>240114900.52</v>
      </c>
      <c r="G20" s="9">
        <f t="shared" si="3"/>
        <v>12306596.050000012</v>
      </c>
    </row>
    <row r="21" spans="1:7" ht="11.25">
      <c r="A21" s="19" t="s">
        <v>25</v>
      </c>
      <c r="B21" s="9">
        <v>98632129.89999998</v>
      </c>
      <c r="C21" s="9">
        <v>44960130.849999994</v>
      </c>
      <c r="D21" s="9">
        <v>143592260.74999997</v>
      </c>
      <c r="E21" s="9">
        <v>128446272.77000009</v>
      </c>
      <c r="F21" s="9">
        <v>123543793.27000009</v>
      </c>
      <c r="G21" s="9">
        <f t="shared" si="3"/>
        <v>15145987.979999885</v>
      </c>
    </row>
    <row r="22" spans="1:7" ht="11.25">
      <c r="A22" s="19" t="s">
        <v>26</v>
      </c>
      <c r="B22" s="9">
        <v>183798788.73</v>
      </c>
      <c r="C22" s="9">
        <v>22640766.73</v>
      </c>
      <c r="D22" s="9">
        <v>206439555.45999998</v>
      </c>
      <c r="E22" s="9">
        <v>197742942.12999997</v>
      </c>
      <c r="F22" s="9">
        <v>197625986.91999996</v>
      </c>
      <c r="G22" s="9">
        <f t="shared" si="3"/>
        <v>8696613.330000013</v>
      </c>
    </row>
    <row r="23" spans="1:7" ht="11.25">
      <c r="A23" s="19" t="s">
        <v>27</v>
      </c>
      <c r="B23" s="9">
        <v>69210497.03999999</v>
      </c>
      <c r="C23" s="9">
        <v>7596197.100000001</v>
      </c>
      <c r="D23" s="9">
        <v>76806694.14</v>
      </c>
      <c r="E23" s="9">
        <v>76587758.35000001</v>
      </c>
      <c r="F23" s="9">
        <v>76587758.35000001</v>
      </c>
      <c r="G23" s="9">
        <f t="shared" si="3"/>
        <v>218935.78999999166</v>
      </c>
    </row>
    <row r="24" spans="1:7" ht="11.25">
      <c r="A24" s="20"/>
      <c r="B24" s="9"/>
      <c r="C24" s="9"/>
      <c r="D24" s="9"/>
      <c r="E24" s="9"/>
      <c r="F24" s="9"/>
      <c r="G24" s="9"/>
    </row>
    <row r="25" spans="1:7" ht="11.25">
      <c r="A25" s="5" t="s">
        <v>28</v>
      </c>
      <c r="B25" s="10">
        <v>580754178.0300001</v>
      </c>
      <c r="C25" s="10">
        <f aca="true" t="shared" si="4" ref="C25:G25">SUM(C26:C34)</f>
        <v>184003506.47</v>
      </c>
      <c r="D25" s="10">
        <f t="shared" si="4"/>
        <v>764757684.5000001</v>
      </c>
      <c r="E25" s="10">
        <f t="shared" si="4"/>
        <v>678807152.62</v>
      </c>
      <c r="F25" s="10">
        <f t="shared" si="4"/>
        <v>675702285.52</v>
      </c>
      <c r="G25" s="10">
        <f t="shared" si="4"/>
        <v>85950531.88000001</v>
      </c>
    </row>
    <row r="26" spans="1:7" ht="11.25">
      <c r="A26" s="19" t="s">
        <v>29</v>
      </c>
      <c r="B26" s="9">
        <v>106354524.41000007</v>
      </c>
      <c r="C26" s="9">
        <v>25251212.259999994</v>
      </c>
      <c r="D26" s="9">
        <v>131605736.6700001</v>
      </c>
      <c r="E26" s="9">
        <v>126072394.87000008</v>
      </c>
      <c r="F26" s="9">
        <v>124865637.33000006</v>
      </c>
      <c r="G26" s="9">
        <f>D26-E26</f>
        <v>5533341.800000027</v>
      </c>
    </row>
    <row r="27" spans="1:7" ht="11.25">
      <c r="A27" s="19" t="s">
        <v>30</v>
      </c>
      <c r="B27" s="9">
        <v>47250000</v>
      </c>
      <c r="C27" s="9">
        <v>1303764.7000000002</v>
      </c>
      <c r="D27" s="9">
        <v>48553764.7</v>
      </c>
      <c r="E27" s="9">
        <v>47076345.03</v>
      </c>
      <c r="F27" s="9">
        <v>47076345.03</v>
      </c>
      <c r="G27" s="9">
        <f aca="true" t="shared" si="5" ref="G27:G34">D27-E27</f>
        <v>1477419.6700000018</v>
      </c>
    </row>
    <row r="28" spans="1:7" ht="11.25">
      <c r="A28" s="19" t="s">
        <v>31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f t="shared" si="5"/>
        <v>0</v>
      </c>
    </row>
    <row r="29" spans="1:7" ht="11.25">
      <c r="A29" s="19" t="s">
        <v>32</v>
      </c>
      <c r="B29" s="9">
        <v>357305070.69000006</v>
      </c>
      <c r="C29" s="9">
        <v>-4327495.000000002</v>
      </c>
      <c r="D29" s="9">
        <v>352977575.69</v>
      </c>
      <c r="E29" s="9">
        <v>346312493.47</v>
      </c>
      <c r="F29" s="9">
        <v>344414383.91</v>
      </c>
      <c r="G29" s="9">
        <f t="shared" si="5"/>
        <v>6665082.219999969</v>
      </c>
    </row>
    <row r="30" spans="1:7" ht="11.25">
      <c r="A30" s="19" t="s">
        <v>33</v>
      </c>
      <c r="B30" s="9">
        <v>599800</v>
      </c>
      <c r="C30" s="9">
        <v>87622182.60000001</v>
      </c>
      <c r="D30" s="9">
        <v>88221982.60000001</v>
      </c>
      <c r="E30" s="9">
        <v>34854521.309999995</v>
      </c>
      <c r="F30" s="9">
        <v>34854521.309999995</v>
      </c>
      <c r="G30" s="9">
        <f t="shared" si="5"/>
        <v>53367461.290000014</v>
      </c>
    </row>
    <row r="31" spans="1:7" ht="11.25">
      <c r="A31" s="19" t="s">
        <v>34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f t="shared" si="5"/>
        <v>0</v>
      </c>
    </row>
    <row r="32" spans="1:7" ht="11.25">
      <c r="A32" s="19" t="s">
        <v>35</v>
      </c>
      <c r="B32" s="9">
        <v>63242874.13</v>
      </c>
      <c r="C32" s="9">
        <v>52130416.22</v>
      </c>
      <c r="D32" s="9">
        <v>115373290.34999998</v>
      </c>
      <c r="E32" s="9">
        <v>105982973.19999997</v>
      </c>
      <c r="F32" s="9">
        <v>105982973.19999997</v>
      </c>
      <c r="G32" s="9">
        <f t="shared" si="5"/>
        <v>9390317.150000006</v>
      </c>
    </row>
    <row r="33" spans="1:7" ht="11.25">
      <c r="A33" s="19" t="s">
        <v>36</v>
      </c>
      <c r="B33" s="9">
        <v>6001908.800000001</v>
      </c>
      <c r="C33" s="9">
        <v>19258425.229999997</v>
      </c>
      <c r="D33" s="9">
        <v>25260334.029999997</v>
      </c>
      <c r="E33" s="9">
        <v>15743424.739999998</v>
      </c>
      <c r="F33" s="9">
        <v>15743424.739999998</v>
      </c>
      <c r="G33" s="9">
        <f t="shared" si="5"/>
        <v>9516909.29</v>
      </c>
    </row>
    <row r="34" spans="1:7" ht="11.25">
      <c r="A34" s="19" t="s">
        <v>37</v>
      </c>
      <c r="B34" s="9">
        <v>0</v>
      </c>
      <c r="C34" s="9">
        <v>2765000.46</v>
      </c>
      <c r="D34" s="9">
        <v>2765000.46</v>
      </c>
      <c r="E34" s="9">
        <v>2765000</v>
      </c>
      <c r="F34" s="9">
        <v>2765000</v>
      </c>
      <c r="G34" s="9">
        <f t="shared" si="5"/>
        <v>0.4599999999627471</v>
      </c>
    </row>
    <row r="35" spans="1:7" ht="11.25">
      <c r="A35" s="20"/>
      <c r="B35" s="9"/>
      <c r="C35" s="9"/>
      <c r="D35" s="9"/>
      <c r="E35" s="9"/>
      <c r="F35" s="9"/>
      <c r="G35" s="9"/>
    </row>
    <row r="36" spans="1:7" ht="11.25">
      <c r="A36" s="5" t="s">
        <v>38</v>
      </c>
      <c r="B36" s="10">
        <v>149204103.88</v>
      </c>
      <c r="C36" s="10">
        <f aca="true" t="shared" si="6" ref="C36:G36">SUM(C37:C40)</f>
        <v>14111570.319999998</v>
      </c>
      <c r="D36" s="10">
        <f t="shared" si="6"/>
        <v>163315674.20000002</v>
      </c>
      <c r="E36" s="10">
        <f t="shared" si="6"/>
        <v>163115674.20000002</v>
      </c>
      <c r="F36" s="10">
        <f t="shared" si="6"/>
        <v>163115674.20000002</v>
      </c>
      <c r="G36" s="10">
        <f t="shared" si="6"/>
        <v>200000</v>
      </c>
    </row>
    <row r="37" spans="1:7" ht="11.25">
      <c r="A37" s="19" t="s">
        <v>39</v>
      </c>
      <c r="B37" s="9">
        <v>149204103.88</v>
      </c>
      <c r="C37" s="9">
        <v>14111570.319999998</v>
      </c>
      <c r="D37" s="9">
        <v>163315674.20000002</v>
      </c>
      <c r="E37" s="9">
        <v>163115674.20000002</v>
      </c>
      <c r="F37" s="9">
        <v>163115674.20000002</v>
      </c>
      <c r="G37" s="9">
        <f>D37-E37</f>
        <v>200000</v>
      </c>
    </row>
    <row r="38" spans="1:7" ht="22.5">
      <c r="A38" s="19" t="s">
        <v>40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f aca="true" t="shared" si="7" ref="G38:G40">D38-E38</f>
        <v>0</v>
      </c>
    </row>
    <row r="39" spans="1:7" ht="11.25">
      <c r="A39" s="19" t="s">
        <v>41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f t="shared" si="7"/>
        <v>0</v>
      </c>
    </row>
    <row r="40" spans="1:7" ht="11.25">
      <c r="A40" s="19" t="s">
        <v>42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f t="shared" si="7"/>
        <v>0</v>
      </c>
    </row>
    <row r="41" spans="1:7" ht="11.25">
      <c r="A41" s="20"/>
      <c r="B41" s="9"/>
      <c r="C41" s="9"/>
      <c r="D41" s="9"/>
      <c r="E41" s="9"/>
      <c r="F41" s="9"/>
      <c r="G41" s="9"/>
    </row>
    <row r="42" spans="1:7" ht="11.25">
      <c r="A42" s="21" t="s">
        <v>11</v>
      </c>
      <c r="B42" s="13">
        <f>B36+B25+B16+B6</f>
        <v>6573496684.240002</v>
      </c>
      <c r="C42" s="13">
        <f aca="true" t="shared" si="8" ref="C42:G42">C36+C25+C16+C6</f>
        <v>1848031754.6199994</v>
      </c>
      <c r="D42" s="13">
        <f t="shared" si="8"/>
        <v>8421528438.35</v>
      </c>
      <c r="E42" s="13">
        <f t="shared" si="8"/>
        <v>7031343701.840003</v>
      </c>
      <c r="F42" s="13">
        <f t="shared" si="8"/>
        <v>6883313228.940001</v>
      </c>
      <c r="G42" s="13">
        <f t="shared" si="8"/>
        <v>1390184736.5099978</v>
      </c>
    </row>
    <row r="59" spans="1:6" ht="11.25">
      <c r="A59" s="14"/>
      <c r="B59" s="14"/>
      <c r="C59" s="14"/>
      <c r="D59" s="14"/>
      <c r="E59" s="14"/>
      <c r="F59" s="14"/>
    </row>
    <row r="60" spans="1:6" ht="11.25">
      <c r="A60" s="11" t="s">
        <v>43</v>
      </c>
      <c r="B60" s="14"/>
      <c r="C60" s="14"/>
      <c r="D60" s="24" t="s">
        <v>44</v>
      </c>
      <c r="E60" s="24"/>
      <c r="F60" s="24"/>
    </row>
    <row r="61" spans="1:6" ht="11.25">
      <c r="A61" s="12" t="s">
        <v>45</v>
      </c>
      <c r="B61" s="14"/>
      <c r="C61" s="14"/>
      <c r="D61" s="25" t="s">
        <v>46</v>
      </c>
      <c r="E61" s="25"/>
      <c r="F61" s="25"/>
    </row>
  </sheetData>
  <sheetProtection formatCells="0" formatColumns="0" formatRows="0" autoFilter="0"/>
  <mergeCells count="4">
    <mergeCell ref="G2:G3"/>
    <mergeCell ref="A1:G1"/>
    <mergeCell ref="D60:F60"/>
    <mergeCell ref="D61:F61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5" r:id="rId1"/>
  <ignoredErrors>
    <ignoredError sqref="C6:G42 B42" unlocked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2023-01-24T14:23:15Z</cp:lastPrinted>
  <dcterms:created xsi:type="dcterms:W3CDTF">2014-02-10T03:37:14Z</dcterms:created>
  <dcterms:modified xsi:type="dcterms:W3CDTF">2023-03-01T16:08:37Z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